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4eb204e46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e6f4ac26956e4982"/>
    <x:sheet xmlns:r="http://schemas.openxmlformats.org/officeDocument/2006/relationships" name="Your batch" sheetId="2" r:id="R233eb6aed78146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0.0%"/>
    <x:numFmt numFmtId="202" formatCode="0.000"/>
  </x:numFmts>
  <x:fonts count="4">
    <x:font>
      <x:sz val="11"/>
      <x:name val="Carlito"/>
    </x:font>
    <x:font>
      <x:sz val="10"/>
      <x:color rgb="FF292524"/>
      <x:name val="Arial"/>
    </x:font>
    <x:font>
      <x:b/>
      <x:sz val="16"/>
      <x:color rgb="FF9D432B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CC"/>
      </x:patternFill>
    </x:fill>
    <x:fill>
      <x:patternFill patternType="solid">
        <x:fgColor rgb="FF44403C"/>
      </x:patternFill>
    </x:fill>
  </x:fills>
  <x:borders count="2">
    <x:border/>
    <x:border>
      <x:bottom style="thin">
        <x:color rgb="FF9D432B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2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6f0bbf80449b3" /><Relationship Type="http://schemas.openxmlformats.org/officeDocument/2006/relationships/theme" Target="/xl/theme/theme1.xml" Id="R9b5e7d120e6745c0" /><Relationship Type="http://schemas.openxmlformats.org/officeDocument/2006/relationships/sharedStrings" Target="/xl/sharedStrings.xml" Id="Rc8f992bc99a94c57" /><Relationship Type="http://schemas.openxmlformats.org/officeDocument/2006/relationships/worksheet" Target="/xl/worksheets/sheet1.xml" Id="Re6f4ac26956e4982" /><Relationship Type="http://schemas.openxmlformats.org/officeDocument/2006/relationships/worksheet" Target="/xl/worksheets/sheet2.xml" Id="R233eb6aed78146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DishCost bakery costing spreadsheet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22" customHeight="1">
      <x:c r="A5" s="2" t="str">
        <x:v>Total batch cost</x:v>
      </x:c>
      <x:c r="B5" s="2"/>
      <x:c r="C5" s="2"/>
      <x:c r="D5" s="8" t="n">
        <x:f>IF(OR(NOT(ISNUMBER(D45)),NOT(ISNUMBER(D46)),NOT(ISNUMBER(D47))),"",SUM(D45:D47))</x:f>
        <x:v>43.5</x:v>
      </x:c>
      <x:c r="E5" s="2"/>
      <x:c r="F5" s="2"/>
      <x:c r="G5" s="2"/>
      <x:c r="H5" s="2"/>
    </x:row>
    <x:row r="6" ht="22" customHeight="1">
      <x:c r="A6" s="2" t="str">
        <x:v>Cost per saleable unit</x:v>
      </x:c>
      <x:c r="B6" s="2"/>
      <x:c r="C6" s="2"/>
      <x:c r="D6" s="8" t="n">
        <x:f>IF(OR(NOT(ISNUMBER(D5)),NOT(ISNUMBER(D13)),D13&lt;=0),"",D5/D13)</x:f>
        <x:v>1.9772727272727273</x:v>
      </x:c>
      <x:c r="E6" s="2"/>
      <x:c r="F6" s="2"/>
      <x:c r="G6" s="2"/>
      <x:c r="H6" s="2"/>
    </x:row>
    <x:row r="7" ht="22" customHeight="1">
      <x:c r="A7" s="2" t="str">
        <x:v>Suggested unit price</x:v>
      </x:c>
      <x:c r="B7" s="2"/>
      <x:c r="C7" s="2"/>
      <x:c r="D7" s="8" t="n">
        <x:f>IF(OR(NOT(ISNUMBER(D6)),NOT(ISNUMBER(D19)),NOT(ISNUMBER(D19)),D19&lt;0,D19&gt;=1),"",D6/(1-D19))</x:f>
        <x:v>3.041958041958042</x:v>
      </x:c>
      <x:c r="E7" s="2"/>
      <x:c r="F7" s="2"/>
      <x:c r="G7" s="2"/>
      <x:c r="H7" s="2"/>
    </x:row>
    <x:row r="8" ht="22" customHeight="1">
      <x:c r="A8" s="2" t="str">
        <x:v>Ingredient food cost %</x:v>
      </x:c>
      <x:c r="B8" s="2"/>
      <x:c r="C8" s="2"/>
      <x:c r="D8" s="9" t="n">
        <x:f>IF(OR(NOT(ISNUMBER(D43)),NOT(ISNUMBER(D13)),D13&lt;=0,NOT(ISNUMBER(D18)),D18&lt;=0),"",D43/D13/D18)</x:f>
        <x:v>0.11888111888111888</x:v>
      </x:c>
      <x:c r="E8" s="2"/>
      <x:c r="F8" s="2"/>
      <x:c r="G8" s="2"/>
      <x:c r="H8" s="2"/>
    </x:row>
    <x:row r="9" ht="22" customHeight="1">
      <x:c r="A9" s="2" t="str">
        <x:v>Input status</x:v>
      </x:c>
      <x:c r="B9" s="2"/>
      <x:c r="C9" s="2"/>
      <x:c r="D9" s="2" t="str">
        <x:f>IF(NOT(ISNUMBER(D43)),"Complete ingredients",IF(NOT(ISNUMBER(D5)),"Complete batch costs",IF(NOT(ISNUMBER(D7)),"Enter target below 100%",IF(NOT(ISNUMBER(D8)),"Enter positive sale price","Complete"))))</x:f>
        <x:v>Complete</x:v>
      </x:c>
      <x:c r="E9" s="2"/>
      <x:c r="F9" s="2"/>
      <x:c r="G9" s="2"/>
      <x:c r="H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</x:row>
    <x:row r="11" ht="22" customHeight="1">
      <x:c r="A11" s="2" t="str">
        <x:v>Batch name</x:v>
      </x:c>
      <x:c r="B11" s="2"/>
      <x:c r="C11" s="2"/>
      <x:c r="D11" s="5" t="str">
        <x:v>Cookies</x:v>
      </x:c>
      <x:c r="E11" s="2"/>
      <x:c r="F11" s="2"/>
      <x:c r="G11" s="2"/>
      <x:c r="H11" s="2"/>
    </x:row>
    <x:row r="12" ht="22" customHeight="1">
      <x:c r="A12" s="2" t="str">
        <x:v>Planned units</x:v>
      </x:c>
      <x:c r="B12" s="2"/>
      <x:c r="C12" s="2"/>
      <x:c r="D12" s="5" t="n">
        <x:v>24</x:v>
      </x:c>
      <x:c r="E12" s="2"/>
      <x:c r="F12" s="2"/>
      <x:c r="G12" s="2"/>
      <x:c r="H12" s="2"/>
    </x:row>
    <x:row r="13" ht="22" customHeight="1">
      <x:c r="A13" s="2" t="str">
        <x:v>Saleable units</x:v>
      </x:c>
      <x:c r="B13" s="2"/>
      <x:c r="C13" s="2"/>
      <x:c r="D13" s="5" t="n">
        <x:v>22</x:v>
      </x:c>
      <x:c r="E13" s="2"/>
      <x:c r="F13" s="2"/>
      <x:c r="G13" s="2"/>
      <x:c r="H13" s="2"/>
    </x:row>
    <x:row r="14" ht="22" customHeight="1">
      <x:c r="A14" s="2" t="str">
        <x:v>Labor minutes</x:v>
      </x:c>
      <x:c r="B14" s="2"/>
      <x:c r="C14" s="2"/>
      <x:c r="D14" s="5" t="n">
        <x:v>60</x:v>
      </x:c>
      <x:c r="E14" s="2"/>
      <x:c r="F14" s="2"/>
      <x:c r="G14" s="2"/>
      <x:c r="H14" s="2"/>
    </x:row>
    <x:row r="15" ht="22" customHeight="1">
      <x:c r="A15" s="2" t="str">
        <x:v>Labor rate per hour</x:v>
      </x:c>
      <x:c r="B15" s="2"/>
      <x:c r="C15" s="2"/>
      <x:c r="D15" s="6" t="n">
        <x:v>25</x:v>
      </x:c>
      <x:c r="E15" s="2"/>
      <x:c r="F15" s="2"/>
      <x:c r="G15" s="2"/>
      <x:c r="H15" s="2"/>
    </x:row>
    <x:row r="16" ht="22" customHeight="1">
      <x:c r="A16" s="2" t="str">
        <x:v>Overhead on direct cost</x:v>
      </x:c>
      <x:c r="B16" s="2"/>
      <x:c r="C16" s="2"/>
      <x:c r="D16" s="7" t="n">
        <x:v>0.2</x:v>
      </x:c>
      <x:c r="E16" s="2"/>
      <x:c r="F16" s="2"/>
      <x:c r="G16" s="2"/>
      <x:c r="H16" s="2"/>
    </x:row>
    <x:row r="17" ht="22" customHeight="1">
      <x:c r="A17" s="2" t="str">
        <x:v>Packaging per sold unit</x:v>
      </x:c>
      <x:c r="B17" s="2"/>
      <x:c r="C17" s="2"/>
      <x:c r="D17" s="6" t="n">
        <x:v>0.15</x:v>
      </x:c>
      <x:c r="E17" s="2"/>
      <x:c r="F17" s="2"/>
      <x:c r="G17" s="2"/>
      <x:c r="H17" s="2"/>
    </x:row>
    <x:row r="18" ht="22" customHeight="1">
      <x:c r="A18" s="2" t="str">
        <x:v>Chosen selling price</x:v>
      </x:c>
      <x:c r="B18" s="2"/>
      <x:c r="C18" s="2"/>
      <x:c r="D18" s="6" t="n">
        <x:v>3.25</x:v>
      </x:c>
      <x:c r="E18" s="2"/>
      <x:c r="F18" s="2"/>
      <x:c r="G18" s="2"/>
      <x:c r="H18" s="2"/>
    </x:row>
    <x:row r="19" ht="22" customHeight="1">
      <x:c r="A19" s="2" t="str">
        <x:v>Target contribution %</x:v>
      </x:c>
      <x:c r="B19" s="2"/>
      <x:c r="C19" s="2"/>
      <x:c r="D19" s="7" t="n">
        <x:v>0.35</x:v>
      </x:c>
      <x:c r="E19" s="2"/>
      <x:c r="F19" s="2"/>
      <x:c r="G19" s="2"/>
      <x:c r="H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</x:row>
    <x:row r="21" ht="42" customHeight="1">
      <x:c r="A21" s="13" t="str">
        <x:v>Ingredient</x:v>
      </x:c>
      <x:c r="B21" s="13" t="str">
        <x:v>Unit</x:v>
      </x:c>
      <x:c r="C21" s="13" t="str">
        <x:v>Batch quantity</x:v>
      </x:c>
      <x:c r="D21" s="13" t="str">
        <x:v>Price per unit (USD)</x:v>
      </x:c>
      <x:c r="E21" s="13" t="str">
        <x:v>Line cost (USD)</x:v>
      </x:c>
      <x:c r="F21" s="2"/>
      <x:c r="G21" s="2"/>
      <x:c r="H21" s="2"/>
    </x:row>
    <x:row r="22" ht="22" customHeight="1">
      <x:c r="A22" s="5" t="str">
        <x:v>Flour</x:v>
      </x:c>
      <x:c r="B22" s="5" t="str">
        <x:v>lb</x:v>
      </x:c>
      <x:c r="C22" s="14" t="n">
        <x:v>2</x:v>
      </x:c>
      <x:c r="D22" s="6" t="n">
        <x:v>1.2</x:v>
      </x:c>
      <x:c r="E22" s="8" t="n">
        <x:f>IF(A22="",IF(COUNTA(B22:D22)&gt;0,"Name needed",""),IF(OR(B22="",NOT(ISNUMBER(C22)),NOT(ISNUMBER(D22)),NOT(ISNUMBER(C22)),NOT(ISNUMBER(D22)),C22&lt;0,D22&lt;0),"Add inputs",C22*D22))</x:f>
        <x:v>2.4</x:v>
      </x:c>
      <x:c r="F22" s="2"/>
      <x:c r="G22" s="2"/>
      <x:c r="H22" s="2"/>
    </x:row>
    <x:row r="23" ht="22" customHeight="1">
      <x:c r="A23" s="5" t="str">
        <x:v>Sugar</x:v>
      </x:c>
      <x:c r="B23" s="5" t="str">
        <x:v>lb</x:v>
      </x:c>
      <x:c r="C23" s="14" t="n">
        <x:v>1</x:v>
      </x:c>
      <x:c r="D23" s="6" t="n">
        <x:v>1.2</x:v>
      </x:c>
      <x:c r="E23" s="8" t="n">
        <x:f>IF(A23="",IF(COUNTA(B23:D23)&gt;0,"Name needed",""),IF(OR(B23="",NOT(ISNUMBER(C23)),NOT(ISNUMBER(D23)),NOT(ISNUMBER(C23)),NOT(ISNUMBER(D23)),C23&lt;0,D23&lt;0),"Add inputs",C23*D23))</x:f>
        <x:v>1.2</x:v>
      </x:c>
      <x:c r="F23" s="2"/>
      <x:c r="G23" s="2"/>
      <x:c r="H23" s="2"/>
    </x:row>
    <x:row r="24" ht="22" customHeight="1">
      <x:c r="A24" s="5" t="str">
        <x:v>Butter</x:v>
      </x:c>
      <x:c r="B24" s="5" t="str">
        <x:v>lb</x:v>
      </x:c>
      <x:c r="C24" s="14" t="n">
        <x:v>1</x:v>
      </x:c>
      <x:c r="D24" s="6" t="n">
        <x:v>4</x:v>
      </x:c>
      <x:c r="E24" s="8" t="n">
        <x:f>IF(A24="",IF(COUNTA(B24:D24)&gt;0,"Name needed",""),IF(OR(B24="",NOT(ISNUMBER(C24)),NOT(ISNUMBER(D24)),NOT(ISNUMBER(C24)),NOT(ISNUMBER(D24)),C24&lt;0,D24&lt;0),"Add inputs",C24*D24))</x:f>
        <x:v>4</x:v>
      </x:c>
      <x:c r="F24" s="2"/>
      <x:c r="G24" s="2"/>
      <x:c r="H24" s="2"/>
    </x:row>
    <x:row r="25" ht="22" customHeight="1">
      <x:c r="A25" s="5" t="str">
        <x:v>Eggs</x:v>
      </x:c>
      <x:c r="B25" s="5" t="str">
        <x:v>each</x:v>
      </x:c>
      <x:c r="C25" s="14" t="n">
        <x:v>3</x:v>
      </x:c>
      <x:c r="D25" s="6" t="n">
        <x:v>0.3</x:v>
      </x:c>
      <x:c r="E25" s="8" t="n">
        <x:f>IF(A25="",IF(COUNTA(B25:D25)&gt;0,"Name needed",""),IF(OR(B25="",NOT(ISNUMBER(C25)),NOT(ISNUMBER(D25)),NOT(ISNUMBER(C25)),NOT(ISNUMBER(D25)),C25&lt;0,D25&lt;0),"Add inputs",C25*D25))</x:f>
        <x:v>0.8999999999999999</x:v>
      </x:c>
      <x:c r="F25" s="2"/>
      <x:c r="G25" s="2"/>
      <x:c r="H25" s="2"/>
    </x:row>
    <x:row r="26" ht="22" customHeight="1">
      <x:c r="A26" s="5"/>
      <x:c r="B26" s="5"/>
      <x:c r="C26" s="14"/>
      <x:c r="D26" s="6"/>
      <x:c r="E26" s="8" t="str">
        <x:f>IF(A26="",IF(COUNTA(B26:D26)&gt;0,"Name needed",""),IF(OR(B26="",NOT(ISNUMBER(C26)),NOT(ISNUMBER(D26)),NOT(ISNUMBER(C26)),NOT(ISNUMBER(D26)),C26&lt;0,D26&lt;0),"Add inputs",C26*D26))</x:f>
      </x:c>
      <x:c r="F26" s="2"/>
      <x:c r="G26" s="2"/>
      <x:c r="H26" s="2"/>
    </x:row>
    <x:row r="27" ht="22" customHeight="1">
      <x:c r="A27" s="5"/>
      <x:c r="B27" s="5"/>
      <x:c r="C27" s="14"/>
      <x:c r="D27" s="6"/>
      <x:c r="E27" s="8" t="str">
        <x:f>IF(A27="",IF(COUNTA(B27:D27)&gt;0,"Name needed",""),IF(OR(B27="",NOT(ISNUMBER(C27)),NOT(ISNUMBER(D27)),NOT(ISNUMBER(C27)),NOT(ISNUMBER(D27)),C27&lt;0,D27&lt;0),"Add inputs",C27*D27))</x:f>
      </x:c>
      <x:c r="F27" s="2"/>
      <x:c r="G27" s="2"/>
      <x:c r="H27" s="2"/>
    </x:row>
    <x:row r="28" ht="22" customHeight="1">
      <x:c r="A28" s="5"/>
      <x:c r="B28" s="5"/>
      <x:c r="C28" s="14"/>
      <x:c r="D28" s="6"/>
      <x:c r="E28" s="8" t="str">
        <x:f>IF(A28="",IF(COUNTA(B28:D28)&gt;0,"Name needed",""),IF(OR(B28="",NOT(ISNUMBER(C28)),NOT(ISNUMBER(D28)),NOT(ISNUMBER(C28)),NOT(ISNUMBER(D28)),C28&lt;0,D28&lt;0),"Add inputs",C28*D28))</x:f>
      </x:c>
      <x:c r="F28" s="2"/>
      <x:c r="G28" s="2"/>
      <x:c r="H28" s="2"/>
    </x:row>
    <x:row r="29" ht="22" customHeight="1">
      <x:c r="A29" s="5"/>
      <x:c r="B29" s="5"/>
      <x:c r="C29" s="14"/>
      <x:c r="D29" s="6"/>
      <x:c r="E29" s="8" t="str">
        <x:f>IF(A29="",IF(COUNTA(B29:D29)&gt;0,"Name needed",""),IF(OR(B29="",NOT(ISNUMBER(C29)),NOT(ISNUMBER(D29)),NOT(ISNUMBER(C29)),NOT(ISNUMBER(D29)),C29&lt;0,D29&lt;0),"Add inputs",C29*D29))</x:f>
      </x:c>
      <x:c r="F29" s="2"/>
      <x:c r="G29" s="2"/>
      <x:c r="H29" s="2"/>
    </x:row>
    <x:row r="30" ht="22" customHeight="1">
      <x:c r="A30" s="5"/>
      <x:c r="B30" s="5"/>
      <x:c r="C30" s="14"/>
      <x:c r="D30" s="6"/>
      <x:c r="E30" s="8" t="str">
        <x:f>IF(A30="",IF(COUNTA(B30:D30)&gt;0,"Name needed",""),IF(OR(B30="",NOT(ISNUMBER(C30)),NOT(ISNUMBER(D30)),NOT(ISNUMBER(C30)),NOT(ISNUMBER(D30)),C30&lt;0,D30&lt;0),"Add inputs",C30*D30))</x:f>
      </x:c>
      <x:c r="F30" s="2"/>
      <x:c r="G30" s="2"/>
      <x:c r="H30" s="2"/>
    </x:row>
    <x:row r="31" ht="22" customHeight="1">
      <x:c r="A31" s="5"/>
      <x:c r="B31" s="5"/>
      <x:c r="C31" s="14"/>
      <x:c r="D31" s="6"/>
      <x:c r="E31" s="8" t="str">
        <x:f>IF(A31="",IF(COUNTA(B31:D31)&gt;0,"Name needed",""),IF(OR(B31="",NOT(ISNUMBER(C31)),NOT(ISNUMBER(D31)),NOT(ISNUMBER(C31)),NOT(ISNUMBER(D31)),C31&lt;0,D31&lt;0),"Add inputs",C31*D31))</x:f>
      </x:c>
      <x:c r="F31" s="2"/>
      <x:c r="G31" s="2"/>
      <x:c r="H31" s="2"/>
    </x:row>
    <x:row r="32" ht="22" customHeight="1">
      <x:c r="A32" s="5"/>
      <x:c r="B32" s="5"/>
      <x:c r="C32" s="14"/>
      <x:c r="D32" s="6"/>
      <x:c r="E32" s="8" t="str">
        <x:f>IF(A32="",IF(COUNTA(B32:D32)&gt;0,"Name needed",""),IF(OR(B32="",NOT(ISNUMBER(C32)),NOT(ISNUMBER(D32)),NOT(ISNUMBER(C32)),NOT(ISNUMBER(D32)),C32&lt;0,D32&lt;0),"Add inputs",C32*D32))</x:f>
      </x:c>
      <x:c r="F32" s="2"/>
      <x:c r="G32" s="2"/>
      <x:c r="H32" s="2"/>
    </x:row>
    <x:row r="33" ht="22" customHeight="1">
      <x:c r="A33" s="5"/>
      <x:c r="B33" s="5"/>
      <x:c r="C33" s="14"/>
      <x:c r="D33" s="6"/>
      <x:c r="E33" s="8" t="str">
        <x:f>IF(A33="",IF(COUNTA(B33:D33)&gt;0,"Name needed",""),IF(OR(B33="",NOT(ISNUMBER(C33)),NOT(ISNUMBER(D33)),NOT(ISNUMBER(C33)),NOT(ISNUMBER(D33)),C33&lt;0,D33&lt;0),"Add inputs",C33*D33))</x:f>
      </x:c>
      <x:c r="F33" s="2"/>
      <x:c r="G33" s="2"/>
      <x:c r="H33" s="2"/>
    </x:row>
    <x:row r="34" ht="22" customHeight="1">
      <x:c r="A34" s="5"/>
      <x:c r="B34" s="5"/>
      <x:c r="C34" s="14"/>
      <x:c r="D34" s="6"/>
      <x:c r="E34" s="8" t="str">
        <x:f>IF(A34="",IF(COUNTA(B34:D34)&gt;0,"Name needed",""),IF(OR(B34="",NOT(ISNUMBER(C34)),NOT(ISNUMBER(D34)),NOT(ISNUMBER(C34)),NOT(ISNUMBER(D34)),C34&lt;0,D34&lt;0),"Add inputs",C34*D34))</x:f>
      </x:c>
      <x:c r="F34" s="2"/>
      <x:c r="G34" s="2"/>
      <x:c r="H34" s="2"/>
    </x:row>
    <x:row r="35" ht="22" customHeight="1">
      <x:c r="A35" s="5"/>
      <x:c r="B35" s="5"/>
      <x:c r="C35" s="14"/>
      <x:c r="D35" s="6"/>
      <x:c r="E35" s="8" t="str">
        <x:f>IF(A35="",IF(COUNTA(B35:D35)&gt;0,"Name needed",""),IF(OR(B35="",NOT(ISNUMBER(C35)),NOT(ISNUMBER(D35)),NOT(ISNUMBER(C35)),NOT(ISNUMBER(D35)),C35&lt;0,D35&lt;0),"Add inputs",C35*D35))</x:f>
      </x:c>
      <x:c r="F35" s="2"/>
      <x:c r="G35" s="2"/>
      <x:c r="H35" s="2"/>
    </x:row>
    <x:row r="36" ht="22" customHeight="1">
      <x:c r="A36" s="5"/>
      <x:c r="B36" s="5"/>
      <x:c r="C36" s="14"/>
      <x:c r="D36" s="6"/>
      <x:c r="E36" s="8" t="str">
        <x:f>IF(A36="",IF(COUNTA(B36:D36)&gt;0,"Name needed",""),IF(OR(B36="",NOT(ISNUMBER(C36)),NOT(ISNUMBER(D36)),NOT(ISNUMBER(C36)),NOT(ISNUMBER(D36)),C36&lt;0,D36&lt;0),"Add inputs",C36*D36))</x:f>
      </x:c>
      <x:c r="F36" s="2"/>
      <x:c r="G36" s="2"/>
      <x:c r="H36" s="2"/>
    </x:row>
    <x:row r="37" ht="22" customHeight="1">
      <x:c r="A37" s="5"/>
      <x:c r="B37" s="5"/>
      <x:c r="C37" s="14"/>
      <x:c r="D37" s="6"/>
      <x:c r="E37" s="8" t="str">
        <x:f>IF(A37="",IF(COUNTA(B37:D37)&gt;0,"Name needed",""),IF(OR(B37="",NOT(ISNUMBER(C37)),NOT(ISNUMBER(D37)),NOT(ISNUMBER(C37)),NOT(ISNUMBER(D37)),C37&lt;0,D37&lt;0),"Add inputs",C37*D37))</x:f>
      </x:c>
      <x:c r="F37" s="2"/>
      <x:c r="G37" s="2"/>
      <x:c r="H37" s="2"/>
    </x:row>
    <x:row r="38" ht="22" customHeight="1">
      <x:c r="A38" s="5"/>
      <x:c r="B38" s="5"/>
      <x:c r="C38" s="14"/>
      <x:c r="D38" s="6"/>
      <x:c r="E38" s="8" t="str">
        <x:f>IF(A38="",IF(COUNTA(B38:D38)&gt;0,"Name needed",""),IF(OR(B38="",NOT(ISNUMBER(C38)),NOT(ISNUMBER(D38)),NOT(ISNUMBER(C38)),NOT(ISNUMBER(D38)),C38&lt;0,D38&lt;0),"Add inputs",C38*D38))</x:f>
      </x:c>
      <x:c r="F38" s="2"/>
      <x:c r="G38" s="2"/>
      <x:c r="H38" s="2"/>
    </x:row>
    <x:row r="39" ht="22" customHeight="1">
      <x:c r="A39" s="5"/>
      <x:c r="B39" s="5"/>
      <x:c r="C39" s="14"/>
      <x:c r="D39" s="6"/>
      <x:c r="E39" s="8" t="str">
        <x:f>IF(A39="",IF(COUNTA(B39:D39)&gt;0,"Name needed",""),IF(OR(B39="",NOT(ISNUMBER(C39)),NOT(ISNUMBER(D39)),NOT(ISNUMBER(C39)),NOT(ISNUMBER(D39)),C39&lt;0,D39&lt;0),"Add inputs",C39*D39))</x:f>
      </x:c>
      <x:c r="F39" s="2"/>
      <x:c r="G39" s="2"/>
      <x:c r="H39" s="2"/>
    </x:row>
    <x:row r="40" ht="22" customHeight="1">
      <x:c r="A40" s="5"/>
      <x:c r="B40" s="5"/>
      <x:c r="C40" s="14"/>
      <x:c r="D40" s="6"/>
      <x:c r="E40" s="8" t="str">
        <x:f>IF(A40="",IF(COUNTA(B40:D40)&gt;0,"Name needed",""),IF(OR(B40="",NOT(ISNUMBER(C40)),NOT(ISNUMBER(D40)),NOT(ISNUMBER(C40)),NOT(ISNUMBER(D40)),C40&lt;0,D40&lt;0),"Add inputs",C40*D40))</x:f>
      </x:c>
      <x:c r="F40" s="2"/>
      <x:c r="G40" s="2"/>
      <x:c r="H40" s="2"/>
    </x:row>
    <x:row r="41" ht="22" customHeight="1">
      <x:c r="A41" s="5"/>
      <x:c r="B41" s="5"/>
      <x:c r="C41" s="14"/>
      <x:c r="D41" s="6"/>
      <x:c r="E41" s="8" t="str">
        <x:f>IF(A41="",IF(COUNTA(B41:D41)&gt;0,"Name needed",""),IF(OR(B41="",NOT(ISNUMBER(C41)),NOT(ISNUMBER(D41)),NOT(ISNUMBER(C41)),NOT(ISNUMBER(D41)),C41&lt;0,D41&lt;0),"Add inputs",C41*D41))</x:f>
      </x:c>
      <x:c r="F41" s="2"/>
      <x:c r="G41" s="2"/>
      <x:c r="H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</x:row>
    <x:row r="43" ht="22" customHeight="1">
      <x:c r="A43" s="2" t="str">
        <x:v>Ingredient batch cost</x:v>
      </x:c>
      <x:c r="B43" s="2"/>
      <x:c r="C43" s="2"/>
      <x:c r="D43" s="8" t="n">
        <x:f>IF(OR(COUNTA(A22:A41)=0,COUNT(E22:E41)&lt;&gt;COUNTA(A22:A41),(COUNTIFS(E22:E41,"Name needed")+COUNTIFS(E22:E41,"Add inputs"))&gt;0),"",SUM(E22:E41))</x:f>
        <x:v>8.5</x:v>
      </x:c>
      <x:c r="E43" s="2"/>
      <x:c r="F43" s="2"/>
      <x:c r="G43" s="2"/>
      <x:c r="H43" s="2"/>
    </x:row>
    <x:row r="44" ht="22" customHeight="1">
      <x:c r="A44" s="2" t="str">
        <x:v>Labor batch cost</x:v>
      </x:c>
      <x:c r="B44" s="2"/>
      <x:c r="C44" s="2"/>
      <x:c r="D44" s="8" t="n">
        <x:f>IF(OR(NOT(ISNUMBER(D14)),NOT(ISNUMBER(D15)),NOT(ISNUMBER(D14)),NOT(ISNUMBER(D15)),D14&lt;0,D15&lt;0),"",D14/60*D15)</x:f>
        <x:v>25</x:v>
      </x:c>
      <x:c r="E44" s="2"/>
      <x:c r="F44" s="2"/>
      <x:c r="G44" s="2"/>
      <x:c r="H44" s="2"/>
    </x:row>
    <x:row r="45" ht="22" customHeight="1">
      <x:c r="A45" s="2" t="str">
        <x:v>Direct batch cost</x:v>
      </x:c>
      <x:c r="B45" s="2"/>
      <x:c r="C45" s="2"/>
      <x:c r="D45" s="8" t="n">
        <x:f>IF(OR(NOT(ISNUMBER(D43)),NOT(ISNUMBER(D44))),"",SUM(D43:D44))</x:f>
        <x:v>33.5</x:v>
      </x:c>
      <x:c r="E45" s="2"/>
      <x:c r="F45" s="2"/>
      <x:c r="G45" s="2"/>
      <x:c r="H45" s="2"/>
    </x:row>
    <x:row r="46" ht="22" customHeight="1">
      <x:c r="A46" s="2" t="str">
        <x:v>Allocated overhead</x:v>
      </x:c>
      <x:c r="B46" s="2"/>
      <x:c r="C46" s="2"/>
      <x:c r="D46" s="8" t="n">
        <x:f>IF(OR(NOT(ISNUMBER(D45)),NOT(ISNUMBER(D16)),NOT(ISNUMBER(D16)),D16&lt;0),"",D45*D16)</x:f>
        <x:v>6.7</x:v>
      </x:c>
      <x:c r="E46" s="2"/>
      <x:c r="F46" s="2"/>
      <x:c r="G46" s="2"/>
      <x:c r="H46" s="2"/>
    </x:row>
    <x:row r="47" ht="22" customHeight="1">
      <x:c r="A47" s="2" t="str">
        <x:v>Packaging batch cost</x:v>
      </x:c>
      <x:c r="B47" s="2"/>
      <x:c r="C47" s="2"/>
      <x:c r="D47" s="8" t="n">
        <x:f>IF(OR(NOT(ISNUMBER(D13)),D13&lt;=0,NOT(ISNUMBER(D17)),NOT(ISNUMBER(D17)),D17&lt;0),"",D13*D17)</x:f>
        <x:v>3.3</x:v>
      </x:c>
      <x:c r="E47" s="2"/>
      <x:c r="F47" s="2"/>
      <x:c r="G47" s="2"/>
      <x:c r="H47" s="2"/>
    </x:row>
    <x:row r="48" ht="22" customHeight="1">
      <x:c r="A48" s="2" t="str">
        <x:v>Batch sales at chosen price</x:v>
      </x:c>
      <x:c r="B48" s="2"/>
      <x:c r="C48" s="2"/>
      <x:c r="D48" s="8" t="n">
        <x:f>IF(OR(NOT(ISNUMBER(D13)),D13&lt;=0,NOT(ISNUMBER(D18)),D18&lt;=0),"",D13*D18)</x:f>
        <x:v>71.5</x:v>
      </x:c>
      <x:c r="E48" s="2"/>
      <x:c r="F48" s="2"/>
      <x:c r="G48" s="2"/>
      <x:c r="H48" s="2"/>
    </x:row>
    <x:row r="49" ht="22" customHeight="1">
      <x:c r="A49" s="2" t="str">
        <x:v>Contribution per unit</x:v>
      </x:c>
      <x:c r="B49" s="2"/>
      <x:c r="C49" s="2"/>
      <x:c r="D49" s="8" t="n">
        <x:f>IF(OR(NOT(ISNUMBER(D6)),NOT(ISNUMBER(D48))),"",D18-D6)</x:f>
        <x:v>1.2727272727272727</x:v>
      </x:c>
      <x:c r="E49" s="2"/>
      <x:c r="F49" s="2"/>
      <x:c r="G49" s="2"/>
      <x:c r="H49" s="2"/>
    </x:row>
    <x:row r="50" ht="22" customHeight="1">
      <x:c r="A50" s="2" t="str">
        <x:v>Markup on total cost</x:v>
      </x:c>
      <x:c r="B50" s="2"/>
      <x:c r="C50" s="2"/>
      <x:c r="D50" s="9" t="n">
        <x:f>IF(OR(NOT(ISNUMBER(D49)),D6&lt;=0),"",D49/D6)</x:f>
        <x:v>0.6436781609195402</x:v>
      </x:c>
      <x:c r="E50" s="2"/>
      <x:c r="F50" s="2"/>
      <x:c r="G50" s="2"/>
      <x:c r="H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</x:row>
    <x:row r="52" ht="22" customHeight="1">
      <x:c r="A52" s="2" t="str">
        <x:v>Yellow cells are inputs. Units must match within each ingredient row.</x:v>
      </x:c>
      <x:c r="B52" s="2"/>
      <x:c r="C52" s="2"/>
      <x:c r="D52" s="2"/>
      <x:c r="E52" s="2"/>
      <x:c r="F52" s="2"/>
      <x:c r="G52" s="2"/>
      <x:c r="H52" s="2"/>
    </x:row>
    <x:row r="53" ht="22" customHeight="1">
      <x:c r="A53" s="2" t="str">
        <x:v>Overhead is a percentage of ingredients plus labor. Packaging is per saleable unit.</x:v>
      </x:c>
      <x:c r="B53" s="2"/>
      <x:c r="C53" s="2"/>
      <x:c r="D53" s="2"/>
      <x:c r="E53" s="2"/>
      <x:c r="F53" s="2"/>
      <x:c r="G53" s="2"/>
      <x:c r="H53" s="2"/>
    </x:row>
    <x:row r="54" ht="22" customHeight="1">
      <x:c r="A54" s="2" t="str">
        <x:v>Use saleable yield after rejects. Planned units are for reference only.</x:v>
      </x:c>
      <x:c r="B54" s="2"/>
      <x:c r="C54" s="2"/>
      <x:c r="D54" s="2"/>
      <x:c r="E54" s="2"/>
      <x:c r="F54" s="2"/>
      <x:c r="G54" s="2"/>
      <x:c r="H54" s="2"/>
    </x:row>
    <x:row r="55" ht="22" customHeight="1">
      <x:c r="A55" s="2" t="str">
        <x:v>Contribution excludes costs you omit and taxes. It is not net profit.</x:v>
      </x:c>
      <x:c r="B55" s="2"/>
      <x:c r="C55" s="2"/>
      <x:c r="D55" s="2"/>
      <x:c r="E55" s="2"/>
      <x:c r="F55" s="2"/>
      <x:c r="G55" s="2"/>
      <x:c r="H55" s="2"/>
    </x:row>
    <x:row r="56" ht="22" customHeight="1">
      <x:c r="A56" s="2" t="str">
        <x:v>Example prices are synthetic USD assumptions, checked October 9, 2026.</x:v>
      </x:c>
      <x:c r="B56" s="2"/>
      <x:c r="C56" s="2"/>
      <x:c r="D56" s="2"/>
      <x:c r="E56" s="2"/>
      <x:c r="F56" s="2"/>
      <x:c r="G56" s="2"/>
      <x:c r="H56" s="2"/>
    </x:row>
    <x:row r="57" ht="22" customHeight="1">
      <x:c r="A57" s="2" t="str">
        <x:v>https://dishcost.com/resources/bakery-costing-spreadsheet</x:v>
      </x:c>
      <x:c r="B57" s="2"/>
      <x:c r="C57" s="2"/>
      <x:c r="D57" s="2"/>
      <x:c r="E57" s="2"/>
      <x:c r="F57" s="2"/>
      <x:c r="G57" s="2"/>
      <x:c r="H5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DishCost bakery costing spreadsheet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22" customHeight="1">
      <x:c r="A5" s="2" t="str">
        <x:v>Total batch cost</x:v>
      </x:c>
      <x:c r="B5" s="2"/>
      <x:c r="C5" s="2"/>
      <x:c r="D5" s="8" t="str">
        <x:f>IF(OR(NOT(ISNUMBER(D45)),NOT(ISNUMBER(D46)),NOT(ISNUMBER(D47))),"",SUM(D45:D47))</x:f>
      </x:c>
      <x:c r="E5" s="2"/>
      <x:c r="F5" s="2"/>
      <x:c r="G5" s="2"/>
      <x:c r="H5" s="2"/>
    </x:row>
    <x:row r="6" ht="22" customHeight="1">
      <x:c r="A6" s="2" t="str">
        <x:v>Cost per saleable unit</x:v>
      </x:c>
      <x:c r="B6" s="2"/>
      <x:c r="C6" s="2"/>
      <x:c r="D6" s="8" t="str">
        <x:f>IF(OR(NOT(ISNUMBER(D5)),NOT(ISNUMBER(D13)),D13&lt;=0),"",D5/D13)</x:f>
      </x:c>
      <x:c r="E6" s="2"/>
      <x:c r="F6" s="2"/>
      <x:c r="G6" s="2"/>
      <x:c r="H6" s="2"/>
    </x:row>
    <x:row r="7" ht="22" customHeight="1">
      <x:c r="A7" s="2" t="str">
        <x:v>Suggested unit price</x:v>
      </x:c>
      <x:c r="B7" s="2"/>
      <x:c r="C7" s="2"/>
      <x:c r="D7" s="8" t="str">
        <x:f>IF(OR(NOT(ISNUMBER(D6)),NOT(ISNUMBER(D19)),NOT(ISNUMBER(D19)),D19&lt;0,D19&gt;=1),"",D6/(1-D19))</x:f>
      </x:c>
      <x:c r="E7" s="2"/>
      <x:c r="F7" s="2"/>
      <x:c r="G7" s="2"/>
      <x:c r="H7" s="2"/>
    </x:row>
    <x:row r="8" ht="22" customHeight="1">
      <x:c r="A8" s="2" t="str">
        <x:v>Ingredient food cost %</x:v>
      </x:c>
      <x:c r="B8" s="2"/>
      <x:c r="C8" s="2"/>
      <x:c r="D8" s="9" t="str">
        <x:f>IF(OR(NOT(ISNUMBER(D43)),NOT(ISNUMBER(D13)),D13&lt;=0,NOT(ISNUMBER(D18)),D18&lt;=0),"",D43/D13/D18)</x:f>
      </x:c>
      <x:c r="E8" s="2"/>
      <x:c r="F8" s="2"/>
      <x:c r="G8" s="2"/>
      <x:c r="H8" s="2"/>
    </x:row>
    <x:row r="9" ht="22" customHeight="1">
      <x:c r="A9" s="2" t="str">
        <x:v>Input status</x:v>
      </x:c>
      <x:c r="B9" s="2"/>
      <x:c r="C9" s="2"/>
      <x:c r="D9" s="2" t="str">
        <x:f>IF(NOT(ISNUMBER(D43)),"Complete ingredients",IF(NOT(ISNUMBER(D5)),"Complete batch costs",IF(NOT(ISNUMBER(D7)),"Enter target below 100%",IF(NOT(ISNUMBER(D8)),"Enter positive sale price","Complete"))))</x:f>
        <x:v>Complete ingredients</x:v>
      </x:c>
      <x:c r="E9" s="2"/>
      <x:c r="F9" s="2"/>
      <x:c r="G9" s="2"/>
      <x:c r="H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</x:row>
    <x:row r="11" ht="22" customHeight="1">
      <x:c r="A11" s="2" t="str">
        <x:v>Batch name</x:v>
      </x:c>
      <x:c r="B11" s="2"/>
      <x:c r="C11" s="2"/>
      <x:c r="D11" s="5"/>
      <x:c r="E11" s="2"/>
      <x:c r="F11" s="2"/>
      <x:c r="G11" s="2"/>
      <x:c r="H11" s="2"/>
    </x:row>
    <x:row r="12" ht="22" customHeight="1">
      <x:c r="A12" s="2" t="str">
        <x:v>Planned units</x:v>
      </x:c>
      <x:c r="B12" s="2"/>
      <x:c r="C12" s="2"/>
      <x:c r="D12" s="5"/>
      <x:c r="E12" s="2"/>
      <x:c r="F12" s="2"/>
      <x:c r="G12" s="2"/>
      <x:c r="H12" s="2"/>
    </x:row>
    <x:row r="13" ht="22" customHeight="1">
      <x:c r="A13" s="2" t="str">
        <x:v>Saleable units</x:v>
      </x:c>
      <x:c r="B13" s="2"/>
      <x:c r="C13" s="2"/>
      <x:c r="D13" s="5"/>
      <x:c r="E13" s="2"/>
      <x:c r="F13" s="2"/>
      <x:c r="G13" s="2"/>
      <x:c r="H13" s="2"/>
    </x:row>
    <x:row r="14" ht="22" customHeight="1">
      <x:c r="A14" s="2" t="str">
        <x:v>Labor minutes</x:v>
      </x:c>
      <x:c r="B14" s="2"/>
      <x:c r="C14" s="2"/>
      <x:c r="D14" s="5"/>
      <x:c r="E14" s="2"/>
      <x:c r="F14" s="2"/>
      <x:c r="G14" s="2"/>
      <x:c r="H14" s="2"/>
    </x:row>
    <x:row r="15" ht="22" customHeight="1">
      <x:c r="A15" s="2" t="str">
        <x:v>Labor rate per hour</x:v>
      </x:c>
      <x:c r="B15" s="2"/>
      <x:c r="C15" s="2"/>
      <x:c r="D15" s="6"/>
      <x:c r="E15" s="2"/>
      <x:c r="F15" s="2"/>
      <x:c r="G15" s="2"/>
      <x:c r="H15" s="2"/>
    </x:row>
    <x:row r="16" ht="22" customHeight="1">
      <x:c r="A16" s="2" t="str">
        <x:v>Overhead on direct cost</x:v>
      </x:c>
      <x:c r="B16" s="2"/>
      <x:c r="C16" s="2"/>
      <x:c r="D16" s="7"/>
      <x:c r="E16" s="2"/>
      <x:c r="F16" s="2"/>
      <x:c r="G16" s="2"/>
      <x:c r="H16" s="2"/>
    </x:row>
    <x:row r="17" ht="22" customHeight="1">
      <x:c r="A17" s="2" t="str">
        <x:v>Packaging per sold unit</x:v>
      </x:c>
      <x:c r="B17" s="2"/>
      <x:c r="C17" s="2"/>
      <x:c r="D17" s="6"/>
      <x:c r="E17" s="2"/>
      <x:c r="F17" s="2"/>
      <x:c r="G17" s="2"/>
      <x:c r="H17" s="2"/>
    </x:row>
    <x:row r="18" ht="22" customHeight="1">
      <x:c r="A18" s="2" t="str">
        <x:v>Chosen selling price</x:v>
      </x:c>
      <x:c r="B18" s="2"/>
      <x:c r="C18" s="2"/>
      <x:c r="D18" s="6"/>
      <x:c r="E18" s="2"/>
      <x:c r="F18" s="2"/>
      <x:c r="G18" s="2"/>
      <x:c r="H18" s="2"/>
    </x:row>
    <x:row r="19" ht="22" customHeight="1">
      <x:c r="A19" s="2" t="str">
        <x:v>Target contribution %</x:v>
      </x:c>
      <x:c r="B19" s="2"/>
      <x:c r="C19" s="2"/>
      <x:c r="D19" s="7"/>
      <x:c r="E19" s="2"/>
      <x:c r="F19" s="2"/>
      <x:c r="G19" s="2"/>
      <x:c r="H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</x:row>
    <x:row r="21" ht="42" customHeight="1">
      <x:c r="A21" s="13" t="str">
        <x:v>Ingredient</x:v>
      </x:c>
      <x:c r="B21" s="13" t="str">
        <x:v>Unit</x:v>
      </x:c>
      <x:c r="C21" s="13" t="str">
        <x:v>Batch quantity</x:v>
      </x:c>
      <x:c r="D21" s="13" t="str">
        <x:v>Price per unit (USD)</x:v>
      </x:c>
      <x:c r="E21" s="13" t="str">
        <x:v>Line cost (USD)</x:v>
      </x:c>
      <x:c r="F21" s="2"/>
      <x:c r="G21" s="2"/>
      <x:c r="H21" s="2"/>
    </x:row>
    <x:row r="22" ht="22" customHeight="1">
      <x:c r="A22" s="5"/>
      <x:c r="B22" s="5"/>
      <x:c r="C22" s="14"/>
      <x:c r="D22" s="6"/>
      <x:c r="E22" s="8" t="str">
        <x:f>IF(A22="",IF(COUNTA(B22:D22)&gt;0,"Name needed",""),IF(OR(B22="",NOT(ISNUMBER(C22)),NOT(ISNUMBER(D22)),NOT(ISNUMBER(C22)),NOT(ISNUMBER(D22)),C22&lt;0,D22&lt;0),"Add inputs",C22*D22))</x:f>
      </x:c>
      <x:c r="F22" s="2"/>
      <x:c r="G22" s="2"/>
      <x:c r="H22" s="2"/>
    </x:row>
    <x:row r="23" ht="22" customHeight="1">
      <x:c r="A23" s="5"/>
      <x:c r="B23" s="5"/>
      <x:c r="C23" s="14"/>
      <x:c r="D23" s="6"/>
      <x:c r="E23" s="8" t="str">
        <x:f>IF(A23="",IF(COUNTA(B23:D23)&gt;0,"Name needed",""),IF(OR(B23="",NOT(ISNUMBER(C23)),NOT(ISNUMBER(D23)),NOT(ISNUMBER(C23)),NOT(ISNUMBER(D23)),C23&lt;0,D23&lt;0),"Add inputs",C23*D23))</x:f>
      </x:c>
      <x:c r="F23" s="2"/>
      <x:c r="G23" s="2"/>
      <x:c r="H23" s="2"/>
    </x:row>
    <x:row r="24" ht="22" customHeight="1">
      <x:c r="A24" s="5"/>
      <x:c r="B24" s="5"/>
      <x:c r="C24" s="14"/>
      <x:c r="D24" s="6"/>
      <x:c r="E24" s="8" t="str">
        <x:f>IF(A24="",IF(COUNTA(B24:D24)&gt;0,"Name needed",""),IF(OR(B24="",NOT(ISNUMBER(C24)),NOT(ISNUMBER(D24)),NOT(ISNUMBER(C24)),NOT(ISNUMBER(D24)),C24&lt;0,D24&lt;0),"Add inputs",C24*D24))</x:f>
      </x:c>
      <x:c r="F24" s="2"/>
      <x:c r="G24" s="2"/>
      <x:c r="H24" s="2"/>
    </x:row>
    <x:row r="25" ht="22" customHeight="1">
      <x:c r="A25" s="5"/>
      <x:c r="B25" s="5"/>
      <x:c r="C25" s="14"/>
      <x:c r="D25" s="6"/>
      <x:c r="E25" s="8" t="str">
        <x:f>IF(A25="",IF(COUNTA(B25:D25)&gt;0,"Name needed",""),IF(OR(B25="",NOT(ISNUMBER(C25)),NOT(ISNUMBER(D25)),NOT(ISNUMBER(C25)),NOT(ISNUMBER(D25)),C25&lt;0,D25&lt;0),"Add inputs",C25*D25))</x:f>
      </x:c>
      <x:c r="F25" s="2"/>
      <x:c r="G25" s="2"/>
      <x:c r="H25" s="2"/>
    </x:row>
    <x:row r="26" ht="22" customHeight="1">
      <x:c r="A26" s="5"/>
      <x:c r="B26" s="5"/>
      <x:c r="C26" s="14"/>
      <x:c r="D26" s="6"/>
      <x:c r="E26" s="8" t="str">
        <x:f>IF(A26="",IF(COUNTA(B26:D26)&gt;0,"Name needed",""),IF(OR(B26="",NOT(ISNUMBER(C26)),NOT(ISNUMBER(D26)),NOT(ISNUMBER(C26)),NOT(ISNUMBER(D26)),C26&lt;0,D26&lt;0),"Add inputs",C26*D26))</x:f>
      </x:c>
      <x:c r="F26" s="2"/>
      <x:c r="G26" s="2"/>
      <x:c r="H26" s="2"/>
    </x:row>
    <x:row r="27" ht="22" customHeight="1">
      <x:c r="A27" s="5"/>
      <x:c r="B27" s="5"/>
      <x:c r="C27" s="14"/>
      <x:c r="D27" s="6"/>
      <x:c r="E27" s="8" t="str">
        <x:f>IF(A27="",IF(COUNTA(B27:D27)&gt;0,"Name needed",""),IF(OR(B27="",NOT(ISNUMBER(C27)),NOT(ISNUMBER(D27)),NOT(ISNUMBER(C27)),NOT(ISNUMBER(D27)),C27&lt;0,D27&lt;0),"Add inputs",C27*D27))</x:f>
      </x:c>
      <x:c r="F27" s="2"/>
      <x:c r="G27" s="2"/>
      <x:c r="H27" s="2"/>
    </x:row>
    <x:row r="28" ht="22" customHeight="1">
      <x:c r="A28" s="5"/>
      <x:c r="B28" s="5"/>
      <x:c r="C28" s="14"/>
      <x:c r="D28" s="6"/>
      <x:c r="E28" s="8" t="str">
        <x:f>IF(A28="",IF(COUNTA(B28:D28)&gt;0,"Name needed",""),IF(OR(B28="",NOT(ISNUMBER(C28)),NOT(ISNUMBER(D28)),NOT(ISNUMBER(C28)),NOT(ISNUMBER(D28)),C28&lt;0,D28&lt;0),"Add inputs",C28*D28))</x:f>
      </x:c>
      <x:c r="F28" s="2"/>
      <x:c r="G28" s="2"/>
      <x:c r="H28" s="2"/>
    </x:row>
    <x:row r="29" ht="22" customHeight="1">
      <x:c r="A29" s="5"/>
      <x:c r="B29" s="5"/>
      <x:c r="C29" s="14"/>
      <x:c r="D29" s="6"/>
      <x:c r="E29" s="8" t="str">
        <x:f>IF(A29="",IF(COUNTA(B29:D29)&gt;0,"Name needed",""),IF(OR(B29="",NOT(ISNUMBER(C29)),NOT(ISNUMBER(D29)),NOT(ISNUMBER(C29)),NOT(ISNUMBER(D29)),C29&lt;0,D29&lt;0),"Add inputs",C29*D29))</x:f>
      </x:c>
      <x:c r="F29" s="2"/>
      <x:c r="G29" s="2"/>
      <x:c r="H29" s="2"/>
    </x:row>
    <x:row r="30" ht="22" customHeight="1">
      <x:c r="A30" s="5"/>
      <x:c r="B30" s="5"/>
      <x:c r="C30" s="14"/>
      <x:c r="D30" s="6"/>
      <x:c r="E30" s="8" t="str">
        <x:f>IF(A30="",IF(COUNTA(B30:D30)&gt;0,"Name needed",""),IF(OR(B30="",NOT(ISNUMBER(C30)),NOT(ISNUMBER(D30)),NOT(ISNUMBER(C30)),NOT(ISNUMBER(D30)),C30&lt;0,D30&lt;0),"Add inputs",C30*D30))</x:f>
      </x:c>
      <x:c r="F30" s="2"/>
      <x:c r="G30" s="2"/>
      <x:c r="H30" s="2"/>
    </x:row>
    <x:row r="31" ht="22" customHeight="1">
      <x:c r="A31" s="5"/>
      <x:c r="B31" s="5"/>
      <x:c r="C31" s="14"/>
      <x:c r="D31" s="6"/>
      <x:c r="E31" s="8" t="str">
        <x:f>IF(A31="",IF(COUNTA(B31:D31)&gt;0,"Name needed",""),IF(OR(B31="",NOT(ISNUMBER(C31)),NOT(ISNUMBER(D31)),NOT(ISNUMBER(C31)),NOT(ISNUMBER(D31)),C31&lt;0,D31&lt;0),"Add inputs",C31*D31))</x:f>
      </x:c>
      <x:c r="F31" s="2"/>
      <x:c r="G31" s="2"/>
      <x:c r="H31" s="2"/>
    </x:row>
    <x:row r="32" ht="22" customHeight="1">
      <x:c r="A32" s="5"/>
      <x:c r="B32" s="5"/>
      <x:c r="C32" s="14"/>
      <x:c r="D32" s="6"/>
      <x:c r="E32" s="8" t="str">
        <x:f>IF(A32="",IF(COUNTA(B32:D32)&gt;0,"Name needed",""),IF(OR(B32="",NOT(ISNUMBER(C32)),NOT(ISNUMBER(D32)),NOT(ISNUMBER(C32)),NOT(ISNUMBER(D32)),C32&lt;0,D32&lt;0),"Add inputs",C32*D32))</x:f>
      </x:c>
      <x:c r="F32" s="2"/>
      <x:c r="G32" s="2"/>
      <x:c r="H32" s="2"/>
    </x:row>
    <x:row r="33" ht="22" customHeight="1">
      <x:c r="A33" s="5"/>
      <x:c r="B33" s="5"/>
      <x:c r="C33" s="14"/>
      <x:c r="D33" s="6"/>
      <x:c r="E33" s="8" t="str">
        <x:f>IF(A33="",IF(COUNTA(B33:D33)&gt;0,"Name needed",""),IF(OR(B33="",NOT(ISNUMBER(C33)),NOT(ISNUMBER(D33)),NOT(ISNUMBER(C33)),NOT(ISNUMBER(D33)),C33&lt;0,D33&lt;0),"Add inputs",C33*D33))</x:f>
      </x:c>
      <x:c r="F33" s="2"/>
      <x:c r="G33" s="2"/>
      <x:c r="H33" s="2"/>
    </x:row>
    <x:row r="34" ht="22" customHeight="1">
      <x:c r="A34" s="5"/>
      <x:c r="B34" s="5"/>
      <x:c r="C34" s="14"/>
      <x:c r="D34" s="6"/>
      <x:c r="E34" s="8" t="str">
        <x:f>IF(A34="",IF(COUNTA(B34:D34)&gt;0,"Name needed",""),IF(OR(B34="",NOT(ISNUMBER(C34)),NOT(ISNUMBER(D34)),NOT(ISNUMBER(C34)),NOT(ISNUMBER(D34)),C34&lt;0,D34&lt;0),"Add inputs",C34*D34))</x:f>
      </x:c>
      <x:c r="F34" s="2"/>
      <x:c r="G34" s="2"/>
      <x:c r="H34" s="2"/>
    </x:row>
    <x:row r="35" ht="22" customHeight="1">
      <x:c r="A35" s="5"/>
      <x:c r="B35" s="5"/>
      <x:c r="C35" s="14"/>
      <x:c r="D35" s="6"/>
      <x:c r="E35" s="8" t="str">
        <x:f>IF(A35="",IF(COUNTA(B35:D35)&gt;0,"Name needed",""),IF(OR(B35="",NOT(ISNUMBER(C35)),NOT(ISNUMBER(D35)),NOT(ISNUMBER(C35)),NOT(ISNUMBER(D35)),C35&lt;0,D35&lt;0),"Add inputs",C35*D35))</x:f>
      </x:c>
      <x:c r="F35" s="2"/>
      <x:c r="G35" s="2"/>
      <x:c r="H35" s="2"/>
    </x:row>
    <x:row r="36" ht="22" customHeight="1">
      <x:c r="A36" s="5"/>
      <x:c r="B36" s="5"/>
      <x:c r="C36" s="14"/>
      <x:c r="D36" s="6"/>
      <x:c r="E36" s="8" t="str">
        <x:f>IF(A36="",IF(COUNTA(B36:D36)&gt;0,"Name needed",""),IF(OR(B36="",NOT(ISNUMBER(C36)),NOT(ISNUMBER(D36)),NOT(ISNUMBER(C36)),NOT(ISNUMBER(D36)),C36&lt;0,D36&lt;0),"Add inputs",C36*D36))</x:f>
      </x:c>
      <x:c r="F36" s="2"/>
      <x:c r="G36" s="2"/>
      <x:c r="H36" s="2"/>
    </x:row>
    <x:row r="37" ht="22" customHeight="1">
      <x:c r="A37" s="5"/>
      <x:c r="B37" s="5"/>
      <x:c r="C37" s="14"/>
      <x:c r="D37" s="6"/>
      <x:c r="E37" s="8" t="str">
        <x:f>IF(A37="",IF(COUNTA(B37:D37)&gt;0,"Name needed",""),IF(OR(B37="",NOT(ISNUMBER(C37)),NOT(ISNUMBER(D37)),NOT(ISNUMBER(C37)),NOT(ISNUMBER(D37)),C37&lt;0,D37&lt;0),"Add inputs",C37*D37))</x:f>
      </x:c>
      <x:c r="F37" s="2"/>
      <x:c r="G37" s="2"/>
      <x:c r="H37" s="2"/>
    </x:row>
    <x:row r="38" ht="22" customHeight="1">
      <x:c r="A38" s="5"/>
      <x:c r="B38" s="5"/>
      <x:c r="C38" s="14"/>
      <x:c r="D38" s="6"/>
      <x:c r="E38" s="8" t="str">
        <x:f>IF(A38="",IF(COUNTA(B38:D38)&gt;0,"Name needed",""),IF(OR(B38="",NOT(ISNUMBER(C38)),NOT(ISNUMBER(D38)),NOT(ISNUMBER(C38)),NOT(ISNUMBER(D38)),C38&lt;0,D38&lt;0),"Add inputs",C38*D38))</x:f>
      </x:c>
      <x:c r="F38" s="2"/>
      <x:c r="G38" s="2"/>
      <x:c r="H38" s="2"/>
    </x:row>
    <x:row r="39" ht="22" customHeight="1">
      <x:c r="A39" s="5"/>
      <x:c r="B39" s="5"/>
      <x:c r="C39" s="14"/>
      <x:c r="D39" s="6"/>
      <x:c r="E39" s="8" t="str">
        <x:f>IF(A39="",IF(COUNTA(B39:D39)&gt;0,"Name needed",""),IF(OR(B39="",NOT(ISNUMBER(C39)),NOT(ISNUMBER(D39)),NOT(ISNUMBER(C39)),NOT(ISNUMBER(D39)),C39&lt;0,D39&lt;0),"Add inputs",C39*D39))</x:f>
      </x:c>
      <x:c r="F39" s="2"/>
      <x:c r="G39" s="2"/>
      <x:c r="H39" s="2"/>
    </x:row>
    <x:row r="40" ht="22" customHeight="1">
      <x:c r="A40" s="5"/>
      <x:c r="B40" s="5"/>
      <x:c r="C40" s="14"/>
      <x:c r="D40" s="6"/>
      <x:c r="E40" s="8" t="str">
        <x:f>IF(A40="",IF(COUNTA(B40:D40)&gt;0,"Name needed",""),IF(OR(B40="",NOT(ISNUMBER(C40)),NOT(ISNUMBER(D40)),NOT(ISNUMBER(C40)),NOT(ISNUMBER(D40)),C40&lt;0,D40&lt;0),"Add inputs",C40*D40))</x:f>
      </x:c>
      <x:c r="F40" s="2"/>
      <x:c r="G40" s="2"/>
      <x:c r="H40" s="2"/>
    </x:row>
    <x:row r="41" ht="22" customHeight="1">
      <x:c r="A41" s="5"/>
      <x:c r="B41" s="5"/>
      <x:c r="C41" s="14"/>
      <x:c r="D41" s="6"/>
      <x:c r="E41" s="8" t="str">
        <x:f>IF(A41="",IF(COUNTA(B41:D41)&gt;0,"Name needed",""),IF(OR(B41="",NOT(ISNUMBER(C41)),NOT(ISNUMBER(D41)),NOT(ISNUMBER(C41)),NOT(ISNUMBER(D41)),C41&lt;0,D41&lt;0),"Add inputs",C41*D41))</x:f>
      </x:c>
      <x:c r="F41" s="2"/>
      <x:c r="G41" s="2"/>
      <x:c r="H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</x:row>
    <x:row r="43" ht="22" customHeight="1">
      <x:c r="A43" s="2" t="str">
        <x:v>Ingredient batch cost</x:v>
      </x:c>
      <x:c r="B43" s="2"/>
      <x:c r="C43" s="2"/>
      <x:c r="D43" s="8" t="str">
        <x:f>IF(OR(COUNTA(A22:A41)=0,COUNT(E22:E41)&lt;&gt;COUNTA(A22:A41),(COUNTIFS(E22:E41,"Name needed")+COUNTIFS(E22:E41,"Add inputs"))&gt;0),"",SUM(E22:E41))</x:f>
      </x:c>
      <x:c r="E43" s="2"/>
      <x:c r="F43" s="2"/>
      <x:c r="G43" s="2"/>
      <x:c r="H43" s="2"/>
    </x:row>
    <x:row r="44" ht="22" customHeight="1">
      <x:c r="A44" s="2" t="str">
        <x:v>Labor batch cost</x:v>
      </x:c>
      <x:c r="B44" s="2"/>
      <x:c r="C44" s="2"/>
      <x:c r="D44" s="8" t="str">
        <x:f>IF(OR(NOT(ISNUMBER(D14)),NOT(ISNUMBER(D15)),NOT(ISNUMBER(D14)),NOT(ISNUMBER(D15)),D14&lt;0,D15&lt;0),"",D14/60*D15)</x:f>
      </x:c>
      <x:c r="E44" s="2"/>
      <x:c r="F44" s="2"/>
      <x:c r="G44" s="2"/>
      <x:c r="H44" s="2"/>
    </x:row>
    <x:row r="45" ht="22" customHeight="1">
      <x:c r="A45" s="2" t="str">
        <x:v>Direct batch cost</x:v>
      </x:c>
      <x:c r="B45" s="2"/>
      <x:c r="C45" s="2"/>
      <x:c r="D45" s="8" t="str">
        <x:f>IF(OR(NOT(ISNUMBER(D43)),NOT(ISNUMBER(D44))),"",SUM(D43:D44))</x:f>
      </x:c>
      <x:c r="E45" s="2"/>
      <x:c r="F45" s="2"/>
      <x:c r="G45" s="2"/>
      <x:c r="H45" s="2"/>
    </x:row>
    <x:row r="46" ht="22" customHeight="1">
      <x:c r="A46" s="2" t="str">
        <x:v>Allocated overhead</x:v>
      </x:c>
      <x:c r="B46" s="2"/>
      <x:c r="C46" s="2"/>
      <x:c r="D46" s="8" t="str">
        <x:f>IF(OR(NOT(ISNUMBER(D45)),NOT(ISNUMBER(D16)),NOT(ISNUMBER(D16)),D16&lt;0),"",D45*D16)</x:f>
      </x:c>
      <x:c r="E46" s="2"/>
      <x:c r="F46" s="2"/>
      <x:c r="G46" s="2"/>
      <x:c r="H46" s="2"/>
    </x:row>
    <x:row r="47" ht="22" customHeight="1">
      <x:c r="A47" s="2" t="str">
        <x:v>Packaging batch cost</x:v>
      </x:c>
      <x:c r="B47" s="2"/>
      <x:c r="C47" s="2"/>
      <x:c r="D47" s="8" t="str">
        <x:f>IF(OR(NOT(ISNUMBER(D13)),D13&lt;=0,NOT(ISNUMBER(D17)),NOT(ISNUMBER(D17)),D17&lt;0),"",D13*D17)</x:f>
      </x:c>
      <x:c r="E47" s="2"/>
      <x:c r="F47" s="2"/>
      <x:c r="G47" s="2"/>
      <x:c r="H47" s="2"/>
    </x:row>
    <x:row r="48" ht="22" customHeight="1">
      <x:c r="A48" s="2" t="str">
        <x:v>Batch sales at chosen price</x:v>
      </x:c>
      <x:c r="B48" s="2"/>
      <x:c r="C48" s="2"/>
      <x:c r="D48" s="8" t="str">
        <x:f>IF(OR(NOT(ISNUMBER(D13)),D13&lt;=0,NOT(ISNUMBER(D18)),D18&lt;=0),"",D13*D18)</x:f>
      </x:c>
      <x:c r="E48" s="2"/>
      <x:c r="F48" s="2"/>
      <x:c r="G48" s="2"/>
      <x:c r="H48" s="2"/>
    </x:row>
    <x:row r="49" ht="22" customHeight="1">
      <x:c r="A49" s="2" t="str">
        <x:v>Contribution per unit</x:v>
      </x:c>
      <x:c r="B49" s="2"/>
      <x:c r="C49" s="2"/>
      <x:c r="D49" s="8" t="str">
        <x:f>IF(OR(NOT(ISNUMBER(D6)),NOT(ISNUMBER(D48))),"",D18-D6)</x:f>
      </x:c>
      <x:c r="E49" s="2"/>
      <x:c r="F49" s="2"/>
      <x:c r="G49" s="2"/>
      <x:c r="H49" s="2"/>
    </x:row>
    <x:row r="50" ht="22" customHeight="1">
      <x:c r="A50" s="2" t="str">
        <x:v>Markup on total cost</x:v>
      </x:c>
      <x:c r="B50" s="2"/>
      <x:c r="C50" s="2"/>
      <x:c r="D50" s="9" t="str">
        <x:f>IF(OR(NOT(ISNUMBER(D49)),D6&lt;=0),"",D49/D6)</x:f>
      </x:c>
      <x:c r="E50" s="2"/>
      <x:c r="F50" s="2"/>
      <x:c r="G50" s="2"/>
      <x:c r="H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</x:row>
    <x:row r="52" ht="22" customHeight="1">
      <x:c r="A52" s="2" t="str">
        <x:v>Yellow cells are inputs. Units must match within each ingredient row.</x:v>
      </x:c>
      <x:c r="B52" s="2"/>
      <x:c r="C52" s="2"/>
      <x:c r="D52" s="2"/>
      <x:c r="E52" s="2"/>
      <x:c r="F52" s="2"/>
      <x:c r="G52" s="2"/>
      <x:c r="H52" s="2"/>
    </x:row>
    <x:row r="53" ht="22" customHeight="1">
      <x:c r="A53" s="2" t="str">
        <x:v>Overhead is a percentage of ingredients plus labor. Packaging is per saleable unit.</x:v>
      </x:c>
      <x:c r="B53" s="2"/>
      <x:c r="C53" s="2"/>
      <x:c r="D53" s="2"/>
      <x:c r="E53" s="2"/>
      <x:c r="F53" s="2"/>
      <x:c r="G53" s="2"/>
      <x:c r="H53" s="2"/>
    </x:row>
    <x:row r="54" ht="22" customHeight="1">
      <x:c r="A54" s="2" t="str">
        <x:v>Use saleable yield after rejects. Planned units are for reference only.</x:v>
      </x:c>
      <x:c r="B54" s="2"/>
      <x:c r="C54" s="2"/>
      <x:c r="D54" s="2"/>
      <x:c r="E54" s="2"/>
      <x:c r="F54" s="2"/>
      <x:c r="G54" s="2"/>
      <x:c r="H54" s="2"/>
    </x:row>
    <x:row r="55" ht="22" customHeight="1">
      <x:c r="A55" s="2" t="str">
        <x:v>Contribution excludes costs you omit and taxes. It is not net profit.</x:v>
      </x:c>
      <x:c r="B55" s="2"/>
      <x:c r="C55" s="2"/>
      <x:c r="D55" s="2"/>
      <x:c r="E55" s="2"/>
      <x:c r="F55" s="2"/>
      <x:c r="G55" s="2"/>
      <x:c r="H55" s="2"/>
    </x:row>
    <x:row r="56" ht="22" customHeight="1">
      <x:c r="A56" s="2" t="str">
        <x:v>Use your supplier prices. Enter 0 for a cost you choose to exclude.</x:v>
      </x:c>
      <x:c r="B56" s="2"/>
      <x:c r="C56" s="2"/>
      <x:c r="D56" s="2"/>
      <x:c r="E56" s="2"/>
      <x:c r="F56" s="2"/>
      <x:c r="G56" s="2"/>
      <x:c r="H56" s="2"/>
    </x:row>
    <x:row r="57" ht="22" customHeight="1">
      <x:c r="A57" s="2" t="str">
        <x:v>https://dishcost.com/resources/bakery-costing-spreadsheet</x:v>
      </x:c>
      <x:c r="B57" s="2"/>
      <x:c r="C57" s="2"/>
      <x:c r="D57" s="2"/>
      <x:c r="E57" s="2"/>
      <x:c r="F57" s="2"/>
      <x:c r="G57" s="2"/>
      <x:c r="H57" s="2"/>
    </x:row>
  </x:sheetData>
  <x:pageMargins left="0.7" right="0.7" top="0.75" bottom="0.75" header="0.3" footer="0.3"/>
</x:worksheet>
</file>